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0" i="1" l="1"/>
  <c r="E50" i="1"/>
  <c r="D50" i="1"/>
  <c r="B50" i="1"/>
  <c r="H22" i="1"/>
  <c r="G22" i="1"/>
  <c r="G50" i="1" s="1"/>
  <c r="F22" i="1"/>
  <c r="E22" i="1"/>
  <c r="D22" i="1"/>
  <c r="B22" i="1"/>
  <c r="H21" i="1"/>
  <c r="H12" i="1"/>
  <c r="H14" i="1" s="1"/>
  <c r="G12" i="1"/>
  <c r="G14" i="1" s="1"/>
  <c r="F12" i="1"/>
  <c r="F14" i="1" s="1"/>
  <c r="E12" i="1"/>
  <c r="E14" i="1" s="1"/>
  <c r="D12" i="1"/>
  <c r="D14" i="1" s="1"/>
  <c r="B12" i="1"/>
  <c r="B14" i="1" s="1"/>
  <c r="H52" i="1" l="1"/>
  <c r="H54" i="1" s="1"/>
  <c r="B52" i="1"/>
  <c r="B54" i="1" s="1"/>
  <c r="D52" i="1"/>
  <c r="D54" i="1" s="1"/>
  <c r="E52" i="1"/>
  <c r="E54" i="1" s="1"/>
  <c r="G52" i="1"/>
  <c r="G54" i="1" s="1"/>
  <c r="F50" i="1"/>
  <c r="F52" i="1" s="1"/>
  <c r="F54" i="1" s="1"/>
</calcChain>
</file>

<file path=xl/sharedStrings.xml><?xml version="1.0" encoding="utf-8"?>
<sst xmlns="http://schemas.openxmlformats.org/spreadsheetml/2006/main" count="86" uniqueCount="60">
  <si>
    <t>GENERAL ACCOUNT</t>
  </si>
  <si>
    <t xml:space="preserve"> </t>
  </si>
  <si>
    <t>PROPOSED 2021 BUDGET</t>
  </si>
  <si>
    <t>ACTUAL 2020</t>
  </si>
  <si>
    <t>Actual 2019</t>
  </si>
  <si>
    <t>Actual 2018</t>
  </si>
  <si>
    <t>Actual 2017</t>
  </si>
  <si>
    <t>Actual 2016</t>
  </si>
  <si>
    <t>REVENUE</t>
  </si>
  <si>
    <t>Sales Revenue</t>
  </si>
  <si>
    <t>Based on 4000 members</t>
  </si>
  <si>
    <t>Per Capita Fees</t>
  </si>
  <si>
    <t>Regional Meeting Revenue *NEW</t>
  </si>
  <si>
    <t>*</t>
  </si>
  <si>
    <t>National Supplies (Sales)</t>
  </si>
  <si>
    <t>Interest Income</t>
  </si>
  <si>
    <t>Miscellaneous Income</t>
  </si>
  <si>
    <t>Investment Interest</t>
  </si>
  <si>
    <t>Total Other Revenue</t>
  </si>
  <si>
    <t>TOTAL REVENUE</t>
  </si>
  <si>
    <t>EXPENSES</t>
  </si>
  <si>
    <t>Cost of Goods Sold</t>
  </si>
  <si>
    <t>National Supplies -Purchases</t>
  </si>
  <si>
    <t>Nat. Supplies Diocesan Internal Exp</t>
  </si>
  <si>
    <t>Total</t>
  </si>
  <si>
    <t>Total Cost of Goods Sold</t>
  </si>
  <si>
    <t>General &amp; Administrative Expenses</t>
  </si>
  <si>
    <t>Admin/Archives</t>
  </si>
  <si>
    <t>National Supplies</t>
  </si>
  <si>
    <t>Photocopying &amp; Printing</t>
  </si>
  <si>
    <t>Postage</t>
  </si>
  <si>
    <t>Mileage</t>
  </si>
  <si>
    <t>Advertising</t>
  </si>
  <si>
    <t>Office Supplies</t>
  </si>
  <si>
    <t>Office Equipment &amp; Furnishings</t>
  </si>
  <si>
    <t>Committee Expenses</t>
  </si>
  <si>
    <t>Bank Charges</t>
  </si>
  <si>
    <t>Meeting Expenses</t>
  </si>
  <si>
    <t>Special Retreats</t>
  </si>
  <si>
    <t>Donations/Extra Ordinary Expenses</t>
  </si>
  <si>
    <t>Meals Not Convention</t>
  </si>
  <si>
    <t>Regional Meeting Expenses *NEW</t>
  </si>
  <si>
    <t>Convention Expenses Dioc. Officers</t>
  </si>
  <si>
    <t>Honoraria, Life Mem Stipend, Gifts</t>
  </si>
  <si>
    <t>Accounting Fees</t>
  </si>
  <si>
    <t>Accommodation(Not Convention)</t>
  </si>
  <si>
    <t>Provincial Executive Meetings</t>
  </si>
  <si>
    <t>Provincial Convention Expenses</t>
  </si>
  <si>
    <t>Convention Expenses non Delegates</t>
  </si>
  <si>
    <t>National Convention Expenses</t>
  </si>
  <si>
    <t>Conferences, Seminars &amp; Workshops</t>
  </si>
  <si>
    <t>Misc/Cards/Memorials</t>
  </si>
  <si>
    <t>Total General &amp; Admin. Expenses</t>
  </si>
  <si>
    <t>TOTAL EXPENSE</t>
  </si>
  <si>
    <t>NET INCOME</t>
  </si>
  <si>
    <t>SURPLUS (DEFICIT)</t>
  </si>
  <si>
    <t>Nat. at Toronto</t>
  </si>
  <si>
    <t>service &amp; update comm laptop</t>
  </si>
  <si>
    <t>offset with Income</t>
  </si>
  <si>
    <t>offset with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</si>
</sst>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\ 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NumberFormat="1" applyFont="1" applyAlignment="1">
      <alignment horizontal="left"/>
    </xf>
    <xf numFmtId="41" fontId="2" fillId="0" borderId="0" xfId="1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41" fontId="3" fillId="0" borderId="0" xfId="1" applyNumberFormat="1" applyFont="1" applyFill="1" applyAlignment="1">
      <alignment horizontal="center" wrapText="1"/>
    </xf>
    <xf numFmtId="41" fontId="2" fillId="0" borderId="0" xfId="1" applyNumberFormat="1" applyFont="1" applyAlignment="1">
      <alignment horizontal="left"/>
    </xf>
    <xf numFmtId="0" fontId="4" fillId="0" borderId="0" xfId="0" applyFont="1"/>
    <xf numFmtId="0" fontId="5" fillId="0" borderId="0" xfId="0" applyNumberFormat="1" applyFont="1" applyAlignment="1">
      <alignment horizontal="left"/>
    </xf>
    <xf numFmtId="41" fontId="5" fillId="2" borderId="1" xfId="1" applyNumberFormat="1" applyFont="1" applyFill="1" applyBorder="1" applyAlignment="1">
      <alignment horizontal="center" wrapText="1"/>
    </xf>
    <xf numFmtId="41" fontId="4" fillId="0" borderId="0" xfId="1" applyNumberFormat="1" applyFont="1" applyFill="1"/>
    <xf numFmtId="0" fontId="5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/>
    </xf>
    <xf numFmtId="41" fontId="4" fillId="0" borderId="0" xfId="1" applyNumberFormat="1" applyFont="1"/>
    <xf numFmtId="0" fontId="4" fillId="0" borderId="0" xfId="0" applyFont="1" applyFill="1"/>
    <xf numFmtId="41" fontId="5" fillId="2" borderId="0" xfId="1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3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41" fontId="5" fillId="0" borderId="0" xfId="1" applyNumberFormat="1" applyFont="1" applyFill="1" applyAlignment="1">
      <alignment horizontal="left"/>
    </xf>
    <xf numFmtId="41" fontId="5" fillId="2" borderId="0" xfId="1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41" fontId="5" fillId="2" borderId="3" xfId="1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41" fontId="4" fillId="2" borderId="0" xfId="1" applyNumberFormat="1" applyFont="1" applyFill="1"/>
    <xf numFmtId="41" fontId="5" fillId="2" borderId="1" xfId="1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41" fontId="5" fillId="2" borderId="4" xfId="1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6" fillId="0" borderId="2" xfId="0" applyFont="1" applyFill="1" applyBorder="1"/>
    <xf numFmtId="41" fontId="3" fillId="0" borderId="0" xfId="1" applyNumberFormat="1" applyFont="1" applyFill="1" applyAlignment="1">
      <alignment horizontal="center"/>
    </xf>
    <xf numFmtId="0" fontId="2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16" workbookViewId="0">
      <selection activeCell="C8" sqref="C8"/>
    </sheetView>
  </sheetViews>
  <sheetFormatPr defaultRowHeight="15.75" x14ac:dyDescent="0.25"/>
  <cols>
    <col min="1" max="1" width="40.5703125" style="6" bestFit="1" customWidth="1"/>
    <col min="2" max="2" width="12.5703125" style="13" bestFit="1" customWidth="1"/>
    <col min="3" max="3" width="17.28515625" style="9" bestFit="1" customWidth="1"/>
    <col min="4" max="4" width="12" style="14" bestFit="1" customWidth="1"/>
    <col min="5" max="8" width="12" style="6" bestFit="1" customWidth="1"/>
    <col min="9" max="16384" width="9.140625" style="6"/>
  </cols>
  <sheetData>
    <row r="1" spans="1:8" x14ac:dyDescent="0.25">
      <c r="A1" s="1" t="s">
        <v>0</v>
      </c>
      <c r="B1" s="5"/>
      <c r="C1" s="2"/>
      <c r="D1" s="3"/>
    </row>
    <row r="2" spans="1:8" ht="60.75" x14ac:dyDescent="0.25">
      <c r="A2" s="7" t="s">
        <v>1</v>
      </c>
      <c r="B2" s="8" t="s">
        <v>2</v>
      </c>
      <c r="D2" s="10" t="s">
        <v>3</v>
      </c>
      <c r="E2" s="11" t="s">
        <v>4</v>
      </c>
      <c r="F2" s="11" t="s">
        <v>5</v>
      </c>
      <c r="G2" s="11" t="s">
        <v>6</v>
      </c>
      <c r="H2" s="11" t="s">
        <v>7</v>
      </c>
    </row>
    <row r="3" spans="1:8" x14ac:dyDescent="0.25">
      <c r="A3" s="12" t="s">
        <v>8</v>
      </c>
    </row>
    <row r="4" spans="1:8" x14ac:dyDescent="0.25">
      <c r="C4" s="2"/>
      <c r="D4" s="3"/>
    </row>
    <row r="5" spans="1:8" x14ac:dyDescent="0.25">
      <c r="A5" s="1" t="s">
        <v>9</v>
      </c>
    </row>
    <row r="6" spans="1:8" ht="23.25" x14ac:dyDescent="0.25">
      <c r="A6" s="7" t="s">
        <v>11</v>
      </c>
      <c r="B6" s="15">
        <v>16000</v>
      </c>
      <c r="C6" s="4" t="s">
        <v>10</v>
      </c>
      <c r="D6" s="16">
        <v>17036</v>
      </c>
      <c r="E6" s="17">
        <v>17580</v>
      </c>
      <c r="F6" s="17">
        <v>17676</v>
      </c>
      <c r="G6" s="17">
        <v>17892</v>
      </c>
      <c r="H6" s="17">
        <v>18964</v>
      </c>
    </row>
    <row r="7" spans="1:8" x14ac:dyDescent="0.25">
      <c r="A7" s="18" t="s">
        <v>12</v>
      </c>
      <c r="B7" s="15">
        <v>1000</v>
      </c>
      <c r="C7" s="39" t="s">
        <v>59</v>
      </c>
      <c r="D7" s="19" t="s">
        <v>13</v>
      </c>
      <c r="E7" s="19" t="s">
        <v>13</v>
      </c>
      <c r="F7" s="19" t="s">
        <v>13</v>
      </c>
      <c r="G7" s="19" t="s">
        <v>13</v>
      </c>
      <c r="H7" s="19" t="s">
        <v>13</v>
      </c>
    </row>
    <row r="8" spans="1:8" x14ac:dyDescent="0.25">
      <c r="A8" s="7" t="s">
        <v>14</v>
      </c>
      <c r="B8" s="15">
        <v>350</v>
      </c>
      <c r="C8" s="20"/>
      <c r="D8" s="16">
        <v>0</v>
      </c>
      <c r="E8" s="17">
        <v>1407.7</v>
      </c>
      <c r="F8" s="17">
        <v>2869.15</v>
      </c>
      <c r="G8" s="17">
        <v>2121.85</v>
      </c>
      <c r="H8" s="17">
        <v>4112.3500000000004</v>
      </c>
    </row>
    <row r="9" spans="1:8" x14ac:dyDescent="0.25">
      <c r="A9" s="7" t="s">
        <v>15</v>
      </c>
      <c r="B9" s="15">
        <v>20</v>
      </c>
      <c r="C9" s="20"/>
      <c r="D9" s="16">
        <v>17.47</v>
      </c>
      <c r="E9" s="17">
        <v>13.17</v>
      </c>
      <c r="F9" s="17">
        <v>11.62</v>
      </c>
      <c r="G9" s="17">
        <v>13.74</v>
      </c>
      <c r="H9" s="17">
        <v>16.47</v>
      </c>
    </row>
    <row r="10" spans="1:8" x14ac:dyDescent="0.25">
      <c r="A10" s="7" t="s">
        <v>16</v>
      </c>
      <c r="B10" s="15"/>
      <c r="C10" s="20"/>
      <c r="D10" s="16"/>
      <c r="E10" s="17">
        <v>3676</v>
      </c>
      <c r="F10" s="17"/>
      <c r="G10" s="17"/>
      <c r="H10" s="17">
        <v>600</v>
      </c>
    </row>
    <row r="11" spans="1:8" x14ac:dyDescent="0.25">
      <c r="A11" s="7" t="s">
        <v>17</v>
      </c>
      <c r="B11" s="21">
        <v>1066</v>
      </c>
      <c r="C11" s="22"/>
      <c r="D11" s="23">
        <v>1935.35</v>
      </c>
      <c r="E11" s="24">
        <v>934.06</v>
      </c>
      <c r="F11" s="24">
        <v>872.72</v>
      </c>
      <c r="G11" s="24">
        <v>612.6</v>
      </c>
      <c r="H11" s="17">
        <v>594.72</v>
      </c>
    </row>
    <row r="12" spans="1:8" x14ac:dyDescent="0.25">
      <c r="A12" s="1" t="s">
        <v>18</v>
      </c>
      <c r="B12" s="25">
        <f>SUBTOTAL(9,B5:B11)</f>
        <v>18436</v>
      </c>
      <c r="C12" s="20"/>
      <c r="D12" s="26">
        <f>SUBTOTAL(9,D4:D11)</f>
        <v>18988.82</v>
      </c>
      <c r="E12" s="27">
        <f>SUBTOTAL(9,E4:E11)</f>
        <v>23610.93</v>
      </c>
      <c r="F12" s="27">
        <f>SUBTOTAL(9,F4:F11)</f>
        <v>21429.49</v>
      </c>
      <c r="G12" s="27">
        <f>SUBTOTAL(9,G4:G11)</f>
        <v>20640.189999999999</v>
      </c>
      <c r="H12" s="27">
        <f>SUBTOTAL(9,H4:H11)</f>
        <v>24287.54</v>
      </c>
    </row>
    <row r="13" spans="1:8" x14ac:dyDescent="0.25">
      <c r="B13" s="28"/>
      <c r="C13" s="2"/>
      <c r="D13" s="3"/>
    </row>
    <row r="14" spans="1:8" x14ac:dyDescent="0.25">
      <c r="A14" s="1" t="s">
        <v>19</v>
      </c>
      <c r="B14" s="29">
        <f>SUBTOTAL(9,B4:B12)</f>
        <v>18436</v>
      </c>
      <c r="C14" s="20"/>
      <c r="D14" s="30">
        <f>SUBTOTAL(9,D4:D12)</f>
        <v>18988.82</v>
      </c>
      <c r="E14" s="31">
        <f>SUBTOTAL(9,E4:E12)</f>
        <v>23610.93</v>
      </c>
      <c r="F14" s="31">
        <f>SUBTOTAL(9,F4:F12)</f>
        <v>21429.49</v>
      </c>
      <c r="G14" s="31">
        <f>SUBTOTAL(9,G4:G12)</f>
        <v>20640.189999999999</v>
      </c>
      <c r="H14" s="31">
        <f>SUBTOTAL(9,H4:H12)</f>
        <v>24287.54</v>
      </c>
    </row>
    <row r="15" spans="1:8" x14ac:dyDescent="0.25">
      <c r="B15" s="28"/>
      <c r="C15" s="2"/>
      <c r="D15" s="3"/>
    </row>
    <row r="16" spans="1:8" x14ac:dyDescent="0.25">
      <c r="A16" s="32" t="s">
        <v>20</v>
      </c>
      <c r="B16" s="28"/>
    </row>
    <row r="17" spans="1:8" x14ac:dyDescent="0.25">
      <c r="B17" s="28"/>
      <c r="C17" s="2"/>
      <c r="D17" s="3"/>
    </row>
    <row r="18" spans="1:8" x14ac:dyDescent="0.25">
      <c r="A18" s="1" t="s">
        <v>21</v>
      </c>
      <c r="B18" s="28"/>
    </row>
    <row r="19" spans="1:8" x14ac:dyDescent="0.25">
      <c r="A19" s="7" t="s">
        <v>22</v>
      </c>
      <c r="B19" s="28"/>
      <c r="D19" s="19" t="s">
        <v>13</v>
      </c>
      <c r="E19" s="33" t="s">
        <v>13</v>
      </c>
      <c r="F19" s="33" t="s">
        <v>13</v>
      </c>
      <c r="G19" s="33" t="s">
        <v>13</v>
      </c>
      <c r="H19" s="17">
        <v>1509.45</v>
      </c>
    </row>
    <row r="20" spans="1:8" x14ac:dyDescent="0.25">
      <c r="A20" s="7" t="s">
        <v>23</v>
      </c>
      <c r="B20" s="28"/>
      <c r="D20" s="19" t="s">
        <v>13</v>
      </c>
      <c r="E20" s="33" t="s">
        <v>13</v>
      </c>
      <c r="F20" s="33" t="s">
        <v>13</v>
      </c>
      <c r="G20" s="33" t="s">
        <v>13</v>
      </c>
      <c r="H20" s="17">
        <v>181.5</v>
      </c>
    </row>
    <row r="21" spans="1:8" x14ac:dyDescent="0.25">
      <c r="A21" s="7" t="s">
        <v>24</v>
      </c>
      <c r="B21" s="29">
        <v>0</v>
      </c>
      <c r="C21" s="20"/>
      <c r="D21" s="30">
        <v>0</v>
      </c>
      <c r="E21" s="31">
        <v>0</v>
      </c>
      <c r="F21" s="30">
        <v>0</v>
      </c>
      <c r="G21" s="31">
        <v>0</v>
      </c>
      <c r="H21" s="17">
        <f>SUM(H19:H20)</f>
        <v>1690.95</v>
      </c>
    </row>
    <row r="22" spans="1:8" x14ac:dyDescent="0.25">
      <c r="A22" s="1" t="s">
        <v>25</v>
      </c>
      <c r="B22" s="25">
        <f>SUBTOTAL(9,B17:B21)</f>
        <v>0</v>
      </c>
      <c r="C22" s="20"/>
      <c r="D22" s="26">
        <f>SUBTOTAL(9,D17:D21)</f>
        <v>0</v>
      </c>
      <c r="E22" s="27">
        <f>SUBTOTAL(9,E17:E21)</f>
        <v>0</v>
      </c>
      <c r="F22" s="26">
        <f>SUBTOTAL(9,F17:F21)</f>
        <v>0</v>
      </c>
      <c r="G22" s="27">
        <f>SUBTOTAL(9,G17:G21)</f>
        <v>0</v>
      </c>
      <c r="H22" s="27">
        <f>SUBTOTAL(9,H17:H20)</f>
        <v>1690.95</v>
      </c>
    </row>
    <row r="23" spans="1:8" x14ac:dyDescent="0.25">
      <c r="B23" s="28"/>
      <c r="C23" s="2"/>
      <c r="D23" s="3"/>
    </row>
    <row r="24" spans="1:8" x14ac:dyDescent="0.25">
      <c r="A24" s="1" t="s">
        <v>26</v>
      </c>
      <c r="B24" s="28"/>
    </row>
    <row r="25" spans="1:8" x14ac:dyDescent="0.25">
      <c r="A25" s="34" t="s">
        <v>27</v>
      </c>
      <c r="B25" s="15">
        <v>250</v>
      </c>
      <c r="C25" s="20"/>
      <c r="D25" s="16">
        <v>424.53</v>
      </c>
      <c r="E25" s="17">
        <v>106.15</v>
      </c>
      <c r="F25" s="17">
        <v>466.22</v>
      </c>
      <c r="G25" s="17">
        <v>291.83</v>
      </c>
      <c r="H25" s="17">
        <v>345.92</v>
      </c>
    </row>
    <row r="26" spans="1:8" x14ac:dyDescent="0.25">
      <c r="A26" s="7" t="s">
        <v>28</v>
      </c>
      <c r="B26" s="15">
        <v>0</v>
      </c>
      <c r="C26" s="20"/>
      <c r="D26" s="16">
        <v>0</v>
      </c>
      <c r="E26" s="17">
        <v>766.2</v>
      </c>
      <c r="F26" s="17">
        <v>2681.16</v>
      </c>
      <c r="G26" s="17">
        <v>4124.3500000000004</v>
      </c>
      <c r="H26" s="17">
        <v>2665</v>
      </c>
    </row>
    <row r="27" spans="1:8" x14ac:dyDescent="0.25">
      <c r="A27" s="7" t="s">
        <v>29</v>
      </c>
      <c r="B27" s="15">
        <v>800</v>
      </c>
      <c r="C27" s="20"/>
      <c r="D27" s="16">
        <v>0</v>
      </c>
      <c r="E27" s="17">
        <v>822.14</v>
      </c>
      <c r="F27" s="17">
        <v>433.77</v>
      </c>
      <c r="G27" s="17">
        <v>1009.96</v>
      </c>
      <c r="H27" s="17">
        <v>693.15</v>
      </c>
    </row>
    <row r="28" spans="1:8" x14ac:dyDescent="0.25">
      <c r="A28" s="7" t="s">
        <v>30</v>
      </c>
      <c r="B28" s="15">
        <v>170</v>
      </c>
      <c r="C28" s="20"/>
      <c r="D28" s="16">
        <v>0</v>
      </c>
      <c r="E28" s="17">
        <v>69.25</v>
      </c>
      <c r="F28" s="17">
        <v>328.51</v>
      </c>
      <c r="G28" s="17">
        <v>89.97</v>
      </c>
      <c r="H28" s="17">
        <v>2.61</v>
      </c>
    </row>
    <row r="29" spans="1:8" x14ac:dyDescent="0.25">
      <c r="A29" s="7" t="s">
        <v>31</v>
      </c>
      <c r="B29" s="15">
        <v>3000</v>
      </c>
      <c r="C29" s="20"/>
      <c r="D29" s="16">
        <v>1009.52</v>
      </c>
      <c r="E29" s="17">
        <v>2132.58</v>
      </c>
      <c r="F29" s="17">
        <v>3219.97</v>
      </c>
      <c r="G29" s="17">
        <v>3321.77</v>
      </c>
      <c r="H29" s="17">
        <v>3524.65</v>
      </c>
    </row>
    <row r="30" spans="1:8" x14ac:dyDescent="0.25">
      <c r="A30" s="7" t="s">
        <v>32</v>
      </c>
      <c r="B30" s="15"/>
      <c r="C30" s="20"/>
      <c r="D30" s="19" t="s">
        <v>13</v>
      </c>
      <c r="E30" s="33" t="s">
        <v>13</v>
      </c>
      <c r="F30" s="33" t="s">
        <v>13</v>
      </c>
      <c r="G30" s="33" t="s">
        <v>13</v>
      </c>
      <c r="H30" s="17">
        <v>207.6</v>
      </c>
    </row>
    <row r="31" spans="1:8" x14ac:dyDescent="0.25">
      <c r="A31" s="7" t="s">
        <v>33</v>
      </c>
      <c r="B31" s="15">
        <v>300</v>
      </c>
      <c r="C31" s="20"/>
      <c r="D31" s="16">
        <v>8.08</v>
      </c>
      <c r="E31" s="17">
        <v>136.26</v>
      </c>
      <c r="F31" s="17">
        <v>114.93</v>
      </c>
      <c r="G31" s="17">
        <v>238.97</v>
      </c>
      <c r="H31" s="17">
        <v>397.38</v>
      </c>
    </row>
    <row r="32" spans="1:8" ht="23.25" x14ac:dyDescent="0.25">
      <c r="A32" s="7" t="s">
        <v>34</v>
      </c>
      <c r="B32" s="15">
        <v>400</v>
      </c>
      <c r="C32" s="4" t="s">
        <v>57</v>
      </c>
      <c r="D32" s="19" t="s">
        <v>13</v>
      </c>
      <c r="E32" s="17">
        <v>284.3</v>
      </c>
      <c r="F32" s="17"/>
      <c r="G32" s="17"/>
      <c r="H32" s="17">
        <v>515.67999999999995</v>
      </c>
    </row>
    <row r="33" spans="1:8" x14ac:dyDescent="0.25">
      <c r="A33" s="7" t="s">
        <v>35</v>
      </c>
      <c r="B33" s="15">
        <v>100</v>
      </c>
      <c r="C33" s="20"/>
      <c r="D33" s="16">
        <v>22.99</v>
      </c>
      <c r="E33" s="17">
        <v>106</v>
      </c>
      <c r="F33" s="17">
        <v>31.5</v>
      </c>
      <c r="G33" s="17">
        <v>137.19999999999999</v>
      </c>
      <c r="H33" s="17">
        <v>148.31</v>
      </c>
    </row>
    <row r="34" spans="1:8" x14ac:dyDescent="0.25">
      <c r="A34" s="7" t="s">
        <v>36</v>
      </c>
      <c r="B34" s="15">
        <v>50</v>
      </c>
      <c r="C34" s="20"/>
      <c r="D34" s="16">
        <v>0</v>
      </c>
      <c r="E34" s="17">
        <v>150.19</v>
      </c>
      <c r="F34" s="17">
        <v>113.45</v>
      </c>
      <c r="G34" s="17">
        <v>0</v>
      </c>
      <c r="H34" s="17">
        <v>144.88999999999999</v>
      </c>
    </row>
    <row r="35" spans="1:8" x14ac:dyDescent="0.25">
      <c r="A35" s="7" t="s">
        <v>37</v>
      </c>
      <c r="B35" s="15">
        <v>800</v>
      </c>
      <c r="C35" s="20"/>
      <c r="D35" s="16">
        <v>0</v>
      </c>
      <c r="E35" s="17">
        <v>639.66999999999996</v>
      </c>
      <c r="F35" s="17">
        <v>476</v>
      </c>
      <c r="G35" s="17">
        <v>405</v>
      </c>
      <c r="H35" s="17">
        <v>560</v>
      </c>
    </row>
    <row r="36" spans="1:8" x14ac:dyDescent="0.25">
      <c r="A36" s="7" t="s">
        <v>38</v>
      </c>
      <c r="B36" s="15">
        <v>1000</v>
      </c>
      <c r="C36" s="20"/>
      <c r="D36" s="16">
        <v>653.01</v>
      </c>
      <c r="E36" s="33" t="s">
        <v>13</v>
      </c>
      <c r="F36" s="33" t="s">
        <v>13</v>
      </c>
      <c r="G36" s="33" t="s">
        <v>13</v>
      </c>
      <c r="H36" s="33" t="s">
        <v>13</v>
      </c>
    </row>
    <row r="37" spans="1:8" x14ac:dyDescent="0.25">
      <c r="A37" s="7" t="s">
        <v>39</v>
      </c>
      <c r="B37" s="15">
        <v>650</v>
      </c>
      <c r="C37" s="20"/>
      <c r="D37" s="16">
        <v>200</v>
      </c>
      <c r="E37" s="17">
        <v>586.88</v>
      </c>
      <c r="F37" s="17">
        <v>528.49</v>
      </c>
      <c r="G37" s="17">
        <v>552.62</v>
      </c>
      <c r="H37" s="17">
        <v>824.63</v>
      </c>
    </row>
    <row r="38" spans="1:8" x14ac:dyDescent="0.25">
      <c r="A38" s="7" t="s">
        <v>40</v>
      </c>
      <c r="B38" s="15">
        <v>1000</v>
      </c>
      <c r="C38" s="20"/>
      <c r="D38" s="16">
        <v>2630.01</v>
      </c>
      <c r="E38" s="17">
        <v>2179.8000000000002</v>
      </c>
      <c r="F38" s="17">
        <v>811.44</v>
      </c>
      <c r="G38" s="17">
        <v>808.01</v>
      </c>
      <c r="H38" s="17">
        <v>765.32</v>
      </c>
    </row>
    <row r="39" spans="1:8" x14ac:dyDescent="0.25">
      <c r="A39" s="18" t="s">
        <v>41</v>
      </c>
      <c r="B39" s="15">
        <v>1000</v>
      </c>
      <c r="C39" s="39" t="s">
        <v>58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13</v>
      </c>
    </row>
    <row r="40" spans="1:8" x14ac:dyDescent="0.25">
      <c r="A40" s="7" t="s">
        <v>42</v>
      </c>
      <c r="B40" s="15">
        <v>0</v>
      </c>
      <c r="C40" s="39"/>
      <c r="D40" s="16">
        <v>0</v>
      </c>
      <c r="E40" s="17">
        <v>4599.03</v>
      </c>
      <c r="F40" s="17">
        <v>2614.1999999999998</v>
      </c>
      <c r="G40" s="17">
        <v>4014.06</v>
      </c>
      <c r="H40" s="17">
        <v>3430.12</v>
      </c>
    </row>
    <row r="41" spans="1:8" x14ac:dyDescent="0.25">
      <c r="A41" s="7" t="s">
        <v>43</v>
      </c>
      <c r="B41" s="15">
        <v>400</v>
      </c>
      <c r="C41" s="39"/>
      <c r="D41" s="16">
        <v>150</v>
      </c>
      <c r="E41" s="17">
        <v>929.85</v>
      </c>
      <c r="F41" s="17">
        <v>312.58999999999997</v>
      </c>
      <c r="G41" s="17">
        <v>300</v>
      </c>
      <c r="H41" s="17">
        <v>817.63</v>
      </c>
    </row>
    <row r="42" spans="1:8" x14ac:dyDescent="0.25">
      <c r="A42" s="7" t="s">
        <v>44</v>
      </c>
      <c r="B42" s="15">
        <v>210</v>
      </c>
      <c r="C42" s="39"/>
      <c r="D42" s="16">
        <v>250</v>
      </c>
      <c r="E42" s="17">
        <v>250</v>
      </c>
      <c r="F42" s="17">
        <v>250</v>
      </c>
      <c r="G42" s="17">
        <v>250</v>
      </c>
      <c r="H42" s="17">
        <v>200</v>
      </c>
    </row>
    <row r="43" spans="1:8" x14ac:dyDescent="0.25">
      <c r="A43" s="7" t="s">
        <v>45</v>
      </c>
      <c r="B43" s="15">
        <v>1500</v>
      </c>
      <c r="C43" s="39"/>
      <c r="D43" s="16">
        <v>121.19</v>
      </c>
      <c r="E43" s="17">
        <v>1414.54</v>
      </c>
      <c r="F43" s="17">
        <v>1094.8800000000001</v>
      </c>
      <c r="G43" s="17">
        <v>2057.58</v>
      </c>
      <c r="H43" s="17">
        <v>1031.2</v>
      </c>
    </row>
    <row r="44" spans="1:8" x14ac:dyDescent="0.25">
      <c r="A44" s="7" t="s">
        <v>46</v>
      </c>
      <c r="B44" s="15">
        <v>0</v>
      </c>
      <c r="C44" s="39"/>
      <c r="D44" s="16">
        <v>152</v>
      </c>
      <c r="E44" s="17">
        <v>167</v>
      </c>
      <c r="F44" s="17">
        <v>61</v>
      </c>
      <c r="G44" s="17">
        <v>150.5</v>
      </c>
      <c r="H44" s="17">
        <v>211.58</v>
      </c>
    </row>
    <row r="45" spans="1:8" x14ac:dyDescent="0.25">
      <c r="A45" s="7" t="s">
        <v>47</v>
      </c>
      <c r="B45" s="15">
        <v>200</v>
      </c>
      <c r="C45" s="39"/>
      <c r="D45" s="16">
        <v>0</v>
      </c>
      <c r="E45" s="17">
        <v>1171.79</v>
      </c>
      <c r="F45" s="17">
        <v>406.44</v>
      </c>
      <c r="G45" s="17">
        <v>1129.3399999999999</v>
      </c>
      <c r="H45" s="17">
        <v>332.6</v>
      </c>
    </row>
    <row r="46" spans="1:8" x14ac:dyDescent="0.25">
      <c r="A46" s="7" t="s">
        <v>48</v>
      </c>
      <c r="B46" s="15">
        <v>0</v>
      </c>
      <c r="C46" s="39"/>
      <c r="D46" s="16">
        <v>0</v>
      </c>
      <c r="E46" s="17">
        <v>0</v>
      </c>
      <c r="F46" s="17">
        <v>100</v>
      </c>
      <c r="G46" s="17">
        <v>120</v>
      </c>
      <c r="H46" s="17">
        <v>100</v>
      </c>
    </row>
    <row r="47" spans="1:8" x14ac:dyDescent="0.25">
      <c r="A47" s="7" t="s">
        <v>49</v>
      </c>
      <c r="B47" s="15">
        <v>4000</v>
      </c>
      <c r="C47" s="39" t="s">
        <v>56</v>
      </c>
      <c r="D47" s="16">
        <v>0</v>
      </c>
      <c r="E47" s="17">
        <v>2362.14</v>
      </c>
      <c r="F47" s="17">
        <v>2565.08</v>
      </c>
      <c r="G47" s="17">
        <v>3960.74</v>
      </c>
      <c r="H47" s="17">
        <v>5388.06</v>
      </c>
    </row>
    <row r="48" spans="1:8" x14ac:dyDescent="0.25">
      <c r="A48" s="7" t="s">
        <v>50</v>
      </c>
      <c r="B48" s="15"/>
      <c r="C48" s="20"/>
      <c r="D48" s="16"/>
      <c r="E48" s="17">
        <v>50</v>
      </c>
      <c r="F48" s="17"/>
      <c r="G48" s="17"/>
      <c r="H48" s="17">
        <v>0</v>
      </c>
    </row>
    <row r="49" spans="1:8" x14ac:dyDescent="0.25">
      <c r="A49" s="7" t="s">
        <v>51</v>
      </c>
      <c r="B49" s="29">
        <v>20</v>
      </c>
      <c r="C49" s="20"/>
      <c r="D49" s="30">
        <v>0</v>
      </c>
      <c r="E49" s="31">
        <v>12.4</v>
      </c>
      <c r="F49" s="31">
        <v>6.3</v>
      </c>
      <c r="G49" s="31">
        <v>0</v>
      </c>
      <c r="H49" s="17">
        <v>20</v>
      </c>
    </row>
    <row r="50" spans="1:8" x14ac:dyDescent="0.25">
      <c r="A50" s="1" t="s">
        <v>52</v>
      </c>
      <c r="B50" s="25">
        <f>SUBTOTAL(9,B23:B49)</f>
        <v>15850</v>
      </c>
      <c r="C50" s="20"/>
      <c r="D50" s="26">
        <f>SUBTOTAL(9,D23:D49)</f>
        <v>5621.33</v>
      </c>
      <c r="E50" s="27">
        <f>SUBTOTAL(9,E23:E49)</f>
        <v>18936.170000000002</v>
      </c>
      <c r="F50" s="27">
        <f>SUBTOTAL(9,F17:F49)</f>
        <v>16615.93</v>
      </c>
      <c r="G50" s="27">
        <f>SUBTOTAL(9,G17:G49)</f>
        <v>22961.9</v>
      </c>
      <c r="H50" s="27">
        <f>SUBTOTAL(9,H23:H49)</f>
        <v>22326.329999999998</v>
      </c>
    </row>
    <row r="51" spans="1:8" x14ac:dyDescent="0.25">
      <c r="B51" s="28"/>
      <c r="C51" s="2"/>
      <c r="D51" s="3"/>
    </row>
    <row r="52" spans="1:8" x14ac:dyDescent="0.25">
      <c r="A52" s="1" t="s">
        <v>53</v>
      </c>
      <c r="B52" s="29">
        <f>SUBTOTAL(9,B17:B50)</f>
        <v>15850</v>
      </c>
      <c r="C52" s="20"/>
      <c r="D52" s="30">
        <f>SUBTOTAL(9,D17:D50)</f>
        <v>5621.33</v>
      </c>
      <c r="E52" s="31">
        <f>SUBTOTAL(9,E17:E50)</f>
        <v>18936.170000000002</v>
      </c>
      <c r="F52" s="31">
        <f>SUBTOTAL(9,F17:F50)</f>
        <v>16615.93</v>
      </c>
      <c r="G52" s="31">
        <f>SUBTOTAL(9,G17:G50)</f>
        <v>22961.9</v>
      </c>
      <c r="H52" s="31">
        <f>SUBTOTAL(9,H17:H50)</f>
        <v>25708.23</v>
      </c>
    </row>
    <row r="53" spans="1:8" x14ac:dyDescent="0.25">
      <c r="B53" s="28"/>
      <c r="C53" s="2"/>
      <c r="D53" s="3"/>
    </row>
    <row r="54" spans="1:8" ht="16.5" thickBot="1" x14ac:dyDescent="0.3">
      <c r="A54" s="1" t="s">
        <v>54</v>
      </c>
      <c r="B54" s="35">
        <f>(B14-B52)</f>
        <v>2586</v>
      </c>
      <c r="C54" s="20"/>
      <c r="D54" s="36">
        <f>(D14-D52)</f>
        <v>13367.49</v>
      </c>
      <c r="E54" s="37">
        <f>(E14-E52)</f>
        <v>4674.7599999999984</v>
      </c>
      <c r="F54" s="37">
        <f>(F14-F52)</f>
        <v>4813.5600000000013</v>
      </c>
      <c r="G54" s="37">
        <f>(G14-G52)</f>
        <v>-2321.7100000000028</v>
      </c>
      <c r="H54" s="37">
        <f>(H14-H52)</f>
        <v>-1420.6899999999987</v>
      </c>
    </row>
    <row r="55" spans="1:8" ht="16.5" thickTop="1" x14ac:dyDescent="0.25">
      <c r="A55" s="38" t="s">
        <v>55</v>
      </c>
      <c r="C55" s="2"/>
      <c r="D55" s="3"/>
    </row>
    <row r="56" spans="1:8" x14ac:dyDescent="0.25">
      <c r="C56" s="40"/>
      <c r="D56" s="40"/>
    </row>
  </sheetData>
  <mergeCells count="1">
    <mergeCell ref="C56:D56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Cheryl</cp:lastModifiedBy>
  <dcterms:created xsi:type="dcterms:W3CDTF">2021-05-13T18:57:50Z</dcterms:created>
  <dcterms:modified xsi:type="dcterms:W3CDTF">2021-05-14T00:08:10Z</dcterms:modified>
</cp:coreProperties>
</file>